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Euros" sheetId="1" r:id="rId1"/>
    <sheet name="Pessetes" sheetId="2" r:id="rId2"/>
  </sheets>
  <externalReferences>
    <externalReference r:id="rId5"/>
    <externalReference r:id="rId6"/>
    <externalReference r:id="rId7"/>
  </externalReferences>
  <definedNames>
    <definedName name="codi">'[3]Hoja2'!#REF!</definedName>
    <definedName name="ee">'[2]Treball'!$A$2:$D$93</definedName>
    <definedName name="HTML_CodePage" hidden="1">1252</definedName>
    <definedName name="HTML_Control" localSheetId="1" hidden="1">{"'Full Nou'!$A$5:$G$18"}</definedName>
    <definedName name="HTML_Control" hidden="1">{"'Full Nou'!$A$5:$G$18"}</definedName>
    <definedName name="HTML_Description" hidden="1">""</definedName>
    <definedName name="HTML_Email" hidden="1">""</definedName>
    <definedName name="HTML_Header" hidden="1">"Consolidat Euros"</definedName>
    <definedName name="HTML_LastUpdate" hidden="1">"27/12/1999"</definedName>
    <definedName name="HTML_LineAfter" hidden="1">FALSE</definedName>
    <definedName name="HTML_LineBefore" hidden="1">FALSE</definedName>
    <definedName name="HTML_Name" hidden="1">"Informàtica"</definedName>
    <definedName name="HTML_OBDlg2" hidden="1">TRUE</definedName>
    <definedName name="HTML_OBDlg4" hidden="1">TRUE</definedName>
    <definedName name="HTML_OS" hidden="1">0</definedName>
    <definedName name="HTML_PathFile" hidden="1">"F:\Pres2000\Internet\ajsabadell\Pres2000\HTML.htm"</definedName>
    <definedName name="HTML_Title" hidden="1">"RESUM2000"</definedName>
  </definedNames>
  <calcPr fullCalcOnLoad="1"/>
</workbook>
</file>

<file path=xl/sharedStrings.xml><?xml version="1.0" encoding="utf-8"?>
<sst xmlns="http://schemas.openxmlformats.org/spreadsheetml/2006/main" count="148" uniqueCount="46">
  <si>
    <t>Pressupost consolidat (en euros)</t>
  </si>
  <si>
    <t>PATRONATS I INSTITUTS MUNICIPALS</t>
  </si>
  <si>
    <t>EMPRESES MUNICIPALS</t>
  </si>
  <si>
    <t>CONSOLIDACIÓ</t>
  </si>
  <si>
    <t>Patronat dels</t>
  </si>
  <si>
    <t>Patronat de</t>
  </si>
  <si>
    <t>Ràdio</t>
  </si>
  <si>
    <t>TOTAL</t>
  </si>
  <si>
    <t>INGRESSOS</t>
  </si>
  <si>
    <t>Ajuntament</t>
  </si>
  <si>
    <t>Museus Munpals.</t>
  </si>
  <si>
    <t>l'Arxiu Històric</t>
  </si>
  <si>
    <t>SERESA</t>
  </si>
  <si>
    <t>Sabadell</t>
  </si>
  <si>
    <t>IAS</t>
  </si>
  <si>
    <t>VIMUSA</t>
  </si>
  <si>
    <t>Consolidació</t>
  </si>
  <si>
    <t>CONSOLIDAT</t>
  </si>
  <si>
    <t>I</t>
  </si>
  <si>
    <t>Impostos directes</t>
  </si>
  <si>
    <t>II</t>
  </si>
  <si>
    <t>Impostos indirectes</t>
  </si>
  <si>
    <t>III</t>
  </si>
  <si>
    <t>Taxes i altres ingressos</t>
  </si>
  <si>
    <t>IV</t>
  </si>
  <si>
    <t>Transferències corrents</t>
  </si>
  <si>
    <t>V</t>
  </si>
  <si>
    <t>Ingressos patrimonials</t>
  </si>
  <si>
    <t>VI</t>
  </si>
  <si>
    <t>Alienació d'inversions reals</t>
  </si>
  <si>
    <t>VII</t>
  </si>
  <si>
    <t>Transferències de capital</t>
  </si>
  <si>
    <t>VIII</t>
  </si>
  <si>
    <t>Actius financers</t>
  </si>
  <si>
    <t>IX</t>
  </si>
  <si>
    <t>Passius financers</t>
  </si>
  <si>
    <t>Total ingressos</t>
  </si>
  <si>
    <t>DESPESES</t>
  </si>
  <si>
    <t>Despeses de personal</t>
  </si>
  <si>
    <t>Compra béns corrents i serveis</t>
  </si>
  <si>
    <t>Despeses financeres</t>
  </si>
  <si>
    <t>Inversions reals</t>
  </si>
  <si>
    <t>Adquisició d'actius financers</t>
  </si>
  <si>
    <t>Total despeses</t>
  </si>
  <si>
    <t>Pressupost 2002</t>
  </si>
  <si>
    <t>Pressupost consolidat (en pessetes)</t>
  </si>
</sst>
</file>

<file path=xl/styles.xml><?xml version="1.0" encoding="utf-8"?>
<styleSheet xmlns="http://schemas.openxmlformats.org/spreadsheetml/2006/main">
  <numFmts count="3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ES&quot;;\-#,##0\ &quot;PTES&quot;"/>
    <numFmt numFmtId="173" formatCode="#,##0\ &quot;PTES&quot;;[Red]\-#,##0\ &quot;PTES&quot;"/>
    <numFmt numFmtId="174" formatCode="#,##0.00\ &quot;PTES&quot;;\-#,##0.00\ &quot;PTES&quot;"/>
    <numFmt numFmtId="175" formatCode="#,##0.00\ &quot;PTES&quot;;[Red]\-#,##0.00\ &quot;PTES&quot;"/>
    <numFmt numFmtId="176" formatCode="_-* #,##0\ &quot;PTES&quot;_-;\-* #,##0\ &quot;PTES&quot;_-;_-* &quot;-&quot;\ &quot;PTES&quot;_-;_-@_-"/>
    <numFmt numFmtId="177" formatCode="_-* #,##0\ _P_T_E_S_-;\-* #,##0\ _P_T_E_S_-;_-* &quot;-&quot;\ _P_T_E_S_-;_-@_-"/>
    <numFmt numFmtId="178" formatCode="_-* #,##0.00\ &quot;PTES&quot;_-;\-* #,##0.00\ &quot;PTES&quot;_-;_-* &quot;-&quot;??\ &quot;PTES&quot;_-;_-@_-"/>
    <numFmt numFmtId="179" formatCode="_-* #,##0.00\ _P_T_E_S_-;\-* #,##0.00\ _P_T_E_S_-;_-* &quot;-&quot;??\ _P_T_E_S_-;_-@_-"/>
    <numFmt numFmtId="180" formatCode="0.0%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"/>
    <numFmt numFmtId="186" formatCode="#,##0.000"/>
    <numFmt numFmtId="187" formatCode="#,##0.0000"/>
  </numFmts>
  <fonts count="7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2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</borders>
  <cellStyleXfs count="5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49" fontId="6" fillId="0" borderId="3" xfId="0" applyNumberFormat="1" applyFont="1" applyBorder="1" applyAlignment="1" quotePrefix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 quotePrefix="1">
      <alignment horizontal="lef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Continuous"/>
    </xf>
    <xf numFmtId="4" fontId="6" fillId="0" borderId="5" xfId="0" applyNumberFormat="1" applyFont="1" applyBorder="1" applyAlignment="1">
      <alignment horizontal="centerContinuous"/>
    </xf>
    <xf numFmtId="0" fontId="6" fillId="0" borderId="3" xfId="0" applyFont="1" applyBorder="1" applyAlignment="1" quotePrefix="1">
      <alignment horizontal="center" wrapText="1"/>
    </xf>
    <xf numFmtId="4" fontId="3" fillId="0" borderId="10" xfId="0" applyNumberFormat="1" applyFont="1" applyBorder="1" applyAlignment="1" quotePrefix="1">
      <alignment horizontal="center"/>
    </xf>
    <xf numFmtId="4" fontId="3" fillId="0" borderId="14" xfId="0" applyNumberFormat="1" applyFont="1" applyBorder="1" applyAlignment="1" quotePrefix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6" fillId="0" borderId="4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3" fontId="6" fillId="0" borderId="3" xfId="0" applyNumberFormat="1" applyFont="1" applyBorder="1" applyAlignment="1" quotePrefix="1">
      <alignment horizontal="center" wrapTex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 quotePrefix="1">
      <alignment horizontal="center"/>
    </xf>
    <xf numFmtId="3" fontId="3" fillId="0" borderId="1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 quotePrefix="1">
      <alignment horizontal="center"/>
    </xf>
    <xf numFmtId="3" fontId="3" fillId="0" borderId="14" xfId="0" applyNumberFormat="1" applyFont="1" applyBorder="1" applyAlignment="1" quotePrefix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5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Continuous"/>
    </xf>
  </cellXfs>
  <cellStyles count="37">
    <cellStyle name="Normal" xfId="0"/>
    <cellStyle name="Comma" xfId="15"/>
    <cellStyle name="Comma [0]" xfId="16"/>
    <cellStyle name="Millares [0]_Full Nou" xfId="17"/>
    <cellStyle name="Millares [0]_Hoja1" xfId="18"/>
    <cellStyle name="Millares [0]_Hoja2" xfId="19"/>
    <cellStyle name="Millares [0]_Ingressos" xfId="20"/>
    <cellStyle name="Millares_Full Nou" xfId="21"/>
    <cellStyle name="Millares_Hoja1" xfId="22"/>
    <cellStyle name="Millares_Hoja2" xfId="23"/>
    <cellStyle name="Millares_Ingressos" xfId="24"/>
    <cellStyle name="Currency" xfId="25"/>
    <cellStyle name="Currency [0]" xfId="26"/>
    <cellStyle name="Moneda [0]_Full Nou" xfId="27"/>
    <cellStyle name="Moneda [0]_Hoja1" xfId="28"/>
    <cellStyle name="Moneda [0]_Hoja2" xfId="29"/>
    <cellStyle name="Moneda [0]_Ingressos" xfId="30"/>
    <cellStyle name="Moneda_Full Nou" xfId="31"/>
    <cellStyle name="Moneda_Hoja1" xfId="32"/>
    <cellStyle name="Moneda_Hoja2" xfId="33"/>
    <cellStyle name="Moneda_Ingressos" xfId="34"/>
    <cellStyle name="Normal_Apaisat" xfId="35"/>
    <cellStyle name="Normal_Full Nou" xfId="36"/>
    <cellStyle name="Normal_HOJA" xfId="37"/>
    <cellStyle name="Normal_Hoja1" xfId="38"/>
    <cellStyle name="Normal_Hoja1_Ing2001" xfId="39"/>
    <cellStyle name="Normal_Hoja2" xfId="40"/>
    <cellStyle name="Normal_Hoja2_Ing2001" xfId="41"/>
    <cellStyle name="Normal_Hoja3" xfId="42"/>
    <cellStyle name="Normal_Hoja4" xfId="43"/>
    <cellStyle name="Normal_Hoja5" xfId="44"/>
    <cellStyle name="Normal_Hoja6" xfId="45"/>
    <cellStyle name="Normal_Hoja7" xfId="46"/>
    <cellStyle name="Normal_Ing2001" xfId="47"/>
    <cellStyle name="Normal_Ingressos" xfId="48"/>
    <cellStyle name="Normal_Prog i Cap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2002\RESUM2002_PRESSUPO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99\INV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Ing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es Capítols"/>
      <sheetName val="Caràtula ingressos"/>
      <sheetName val="Caràtula ingressos (PTES)"/>
      <sheetName val="caràtula despeses"/>
      <sheetName val="caràtula despeses (PTS)"/>
      <sheetName val="departaments"/>
      <sheetName val="departaments ptes"/>
      <sheetName val="programes"/>
      <sheetName val="programes ptes"/>
      <sheetName val="VIMUSA"/>
      <sheetName val="Consolidat"/>
      <sheetName val="Consolidat (grafic)"/>
      <sheetName val="consolidat ptes"/>
      <sheetName val="invers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ball"/>
    </sheetNames>
    <sheetDataSet>
      <sheetData sheetId="0">
        <row r="2">
          <cell r="A2" t="str">
            <v>215/322202/767</v>
          </cell>
          <cell r="B2" t="str">
            <v>CONSORCI CENTRE ESTUDIS TECNOLOGIES INFORMACIÓ I COMUNI   </v>
          </cell>
          <cell r="C2">
            <v>350000000</v>
          </cell>
          <cell r="D2">
            <v>350000000</v>
          </cell>
        </row>
        <row r="3">
          <cell r="A3" t="str">
            <v>311/412101/6010</v>
          </cell>
          <cell r="B3" t="str">
            <v>CAP ELS MERINALS                                          </v>
          </cell>
          <cell r="C3">
            <v>100322000</v>
          </cell>
          <cell r="D3">
            <v>322000</v>
          </cell>
        </row>
        <row r="4">
          <cell r="A4" t="str">
            <v>311/413102/6230</v>
          </cell>
          <cell r="B4" t="str">
            <v>UTILLATGE I PETITS EQUIPS LABORATORI                      </v>
          </cell>
          <cell r="C4">
            <v>500000</v>
          </cell>
          <cell r="D4">
            <v>500000</v>
          </cell>
        </row>
        <row r="5">
          <cell r="A5" t="str">
            <v>320/451202/6320</v>
          </cell>
          <cell r="B5" t="str">
            <v>REHABILITACIÓ PATRIMONIHISTÒRIC I ARTÍSTIC                </v>
          </cell>
          <cell r="C5">
            <v>180447945</v>
          </cell>
          <cell r="D5">
            <v>101568458</v>
          </cell>
        </row>
        <row r="6">
          <cell r="A6" t="str">
            <v>320/451204/6210</v>
          </cell>
          <cell r="B6" t="str">
            <v>ADEQUACIÓ ARXIU HISTÒRIC                                  </v>
          </cell>
          <cell r="C6">
            <v>20000000</v>
          </cell>
          <cell r="D6">
            <v>1033360</v>
          </cell>
        </row>
        <row r="7">
          <cell r="A7" t="str">
            <v>330/452202/6310</v>
          </cell>
          <cell r="B7" t="str">
            <v>ADEQUACIÓ PISCINA CAN MARCET                              </v>
          </cell>
          <cell r="C7">
            <v>21869012</v>
          </cell>
          <cell r="D7">
            <v>3250943</v>
          </cell>
        </row>
        <row r="8">
          <cell r="A8" t="str">
            <v>330/452302/6210</v>
          </cell>
          <cell r="B8" t="str">
            <v>AMPLIACIÓ PAVELLÓ OAR GRÀCIA                              </v>
          </cell>
          <cell r="C8">
            <v>4300000</v>
          </cell>
          <cell r="D8">
            <v>0</v>
          </cell>
        </row>
        <row r="9">
          <cell r="A9" t="str">
            <v>400/463301/6221</v>
          </cell>
          <cell r="B9" t="str">
            <v>CENTRE CÍVIC SOL I PADRÍS                                 </v>
          </cell>
          <cell r="C9">
            <v>533998</v>
          </cell>
          <cell r="D9">
            <v>221388</v>
          </cell>
        </row>
        <row r="10">
          <cell r="A10" t="str">
            <v>400/463301/770</v>
          </cell>
          <cell r="B10" t="str">
            <v>CENTRE CÍVIC SOL I PADRÍS                                 </v>
          </cell>
          <cell r="C10">
            <v>16668703</v>
          </cell>
          <cell r="D10">
            <v>0</v>
          </cell>
        </row>
        <row r="11">
          <cell r="A11" t="str">
            <v>510/432101/710</v>
          </cell>
          <cell r="B11" t="str">
            <v>APORTACIÓ IDES                                            </v>
          </cell>
          <cell r="C11">
            <v>21500000</v>
          </cell>
          <cell r="D11">
            <v>0</v>
          </cell>
        </row>
        <row r="12">
          <cell r="A12" t="str">
            <v>512/432302/6220</v>
          </cell>
          <cell r="B12" t="str">
            <v>EDIFICIS MUNICIPALS (ENDERROCS9                           </v>
          </cell>
          <cell r="C12">
            <v>15000000</v>
          </cell>
          <cell r="D12">
            <v>15000000</v>
          </cell>
        </row>
        <row r="13">
          <cell r="A13" t="str">
            <v>512/432302/6321</v>
          </cell>
          <cell r="B13" t="str">
            <v>REHABILITACIÓ EDIFICI C. SANT JOAN                        </v>
          </cell>
          <cell r="C13">
            <v>50000000</v>
          </cell>
          <cell r="D13">
            <v>50000000</v>
          </cell>
        </row>
        <row r="14">
          <cell r="A14" t="str">
            <v>512/432303/6010</v>
          </cell>
          <cell r="B14" t="str">
            <v>URBANITZACIÓ PARC TAULÍ                                   </v>
          </cell>
          <cell r="C14">
            <v>14500000</v>
          </cell>
          <cell r="D14">
            <v>14500000</v>
          </cell>
        </row>
        <row r="15">
          <cell r="A15" t="str">
            <v>512/432303/6013</v>
          </cell>
          <cell r="B15" t="str">
            <v>URBANITZACIÓ RONDA SANTA MARIA                            </v>
          </cell>
          <cell r="C15">
            <v>69028723</v>
          </cell>
          <cell r="D15">
            <v>49722321</v>
          </cell>
        </row>
        <row r="16">
          <cell r="A16" t="str">
            <v>512/432303/6017</v>
          </cell>
          <cell r="B16" t="str">
            <v>URBANITZACIÓ I GESTIÓ CASTELLARNAU                        </v>
          </cell>
          <cell r="C16">
            <v>152105059</v>
          </cell>
          <cell r="D16">
            <v>38760253</v>
          </cell>
        </row>
        <row r="17">
          <cell r="A17" t="str">
            <v>512/432303/6019</v>
          </cell>
          <cell r="B17" t="str">
            <v>URBANITZACIÓ GRANJA EL PAS                                </v>
          </cell>
          <cell r="C17">
            <v>58317081</v>
          </cell>
          <cell r="D17">
            <v>29056240</v>
          </cell>
        </row>
        <row r="18">
          <cell r="A18" t="str">
            <v>512/432303/6020</v>
          </cell>
          <cell r="B18" t="str">
            <v>BOSC CAN FEU I URBANITZACIÓ C. AMERÈRICA                  </v>
          </cell>
          <cell r="C18">
            <v>37000000</v>
          </cell>
          <cell r="D18">
            <v>37000000</v>
          </cell>
        </row>
        <row r="19">
          <cell r="A19" t="str">
            <v>512/432303/6025</v>
          </cell>
          <cell r="B19" t="str">
            <v>ACCÉS AL PARC CENTRAL DEL VALLÈS                          </v>
          </cell>
          <cell r="C19">
            <v>15000000</v>
          </cell>
          <cell r="D19">
            <v>15000000</v>
          </cell>
        </row>
        <row r="20">
          <cell r="A20" t="str">
            <v>512/432303/6110</v>
          </cell>
          <cell r="B20" t="str">
            <v>REHABILITACIÓ LES TERMES                                  </v>
          </cell>
          <cell r="C20">
            <v>120446636</v>
          </cell>
          <cell r="D20">
            <v>66103975</v>
          </cell>
        </row>
        <row r="21">
          <cell r="A21" t="str">
            <v>512/432303/6111</v>
          </cell>
          <cell r="B21" t="str">
            <v>REHABILITACIÓ SERRA D'EN CAMERÓ                           </v>
          </cell>
          <cell r="C21">
            <v>31634953</v>
          </cell>
          <cell r="D21">
            <v>27501557</v>
          </cell>
        </row>
        <row r="22">
          <cell r="A22" t="str">
            <v>512/432303/6112</v>
          </cell>
          <cell r="B22" t="str">
            <v>REHABILITACIÓ ROUREDA                                     </v>
          </cell>
          <cell r="C22">
            <v>82186543</v>
          </cell>
          <cell r="D22">
            <v>2069123</v>
          </cell>
        </row>
        <row r="23">
          <cell r="A23" t="str">
            <v>512/432303/6115</v>
          </cell>
          <cell r="B23" t="str">
            <v>REHABILITACIÓ CONCORDIA                                   </v>
          </cell>
          <cell r="C23">
            <v>75137244</v>
          </cell>
          <cell r="D23">
            <v>7539888</v>
          </cell>
        </row>
        <row r="24">
          <cell r="A24" t="str">
            <v>514/511201/6012</v>
          </cell>
          <cell r="B24" t="str">
            <v>URBANITZACIÓ CAN LLONG                                    </v>
          </cell>
          <cell r="C24">
            <v>1274037664</v>
          </cell>
          <cell r="D24">
            <v>0</v>
          </cell>
        </row>
        <row r="25">
          <cell r="A25" t="str">
            <v>514/511201/6231</v>
          </cell>
          <cell r="B25" t="str">
            <v>ADQUISICIÓ EQUIPS D'OFICINA                               </v>
          </cell>
          <cell r="C25">
            <v>474222</v>
          </cell>
          <cell r="D25">
            <v>474222</v>
          </cell>
        </row>
        <row r="26">
          <cell r="A26" t="str">
            <v>514/511201/6260</v>
          </cell>
          <cell r="B26" t="str">
            <v>EQUIPS INFORMÀTICA                                        </v>
          </cell>
          <cell r="C26">
            <v>3288966</v>
          </cell>
          <cell r="D26">
            <v>1502682</v>
          </cell>
        </row>
        <row r="27">
          <cell r="A27" t="str">
            <v>520/433101/6320</v>
          </cell>
          <cell r="B27" t="str">
            <v>REHABILITACIÓ CAN MARCET                                  </v>
          </cell>
          <cell r="C27">
            <v>13494915</v>
          </cell>
          <cell r="D27">
            <v>0</v>
          </cell>
        </row>
        <row r="28">
          <cell r="A28" t="str">
            <v>522/433402/6012</v>
          </cell>
          <cell r="B28" t="str">
            <v>ENLLUMENAT PASSOS GRAN VIA                                </v>
          </cell>
          <cell r="C28">
            <v>1123446</v>
          </cell>
          <cell r="D28">
            <v>0</v>
          </cell>
        </row>
        <row r="29">
          <cell r="A29" t="str">
            <v>522/441201/6010</v>
          </cell>
          <cell r="B29" t="str">
            <v>COL.LECTOR RAMBLA IBERIA                                  </v>
          </cell>
          <cell r="C29">
            <v>279164655</v>
          </cell>
          <cell r="D29">
            <v>5282330</v>
          </cell>
        </row>
        <row r="30">
          <cell r="A30" t="str">
            <v>522/441201/6011</v>
          </cell>
          <cell r="B30" t="str">
            <v>COL.LECTOR C. URUGUAI                                     </v>
          </cell>
          <cell r="C30">
            <v>137000000</v>
          </cell>
          <cell r="D30">
            <v>31524216</v>
          </cell>
        </row>
        <row r="31">
          <cell r="A31" t="str">
            <v>522/441201/6012</v>
          </cell>
          <cell r="B31" t="str">
            <v>COL.LECTOR RONDA SANTA MARIA                              </v>
          </cell>
          <cell r="C31">
            <v>47000000</v>
          </cell>
          <cell r="D31">
            <v>8812924</v>
          </cell>
        </row>
        <row r="32">
          <cell r="A32" t="str">
            <v>523/224102/6230</v>
          </cell>
          <cell r="B32" t="str">
            <v>CENTRE CONTROL DE TRÀNSIT                                 </v>
          </cell>
          <cell r="C32">
            <v>1915689</v>
          </cell>
          <cell r="D32">
            <v>0</v>
          </cell>
        </row>
        <row r="33">
          <cell r="A33" t="str">
            <v>214/443102/6220</v>
          </cell>
          <cell r="B33" t="str">
            <v>MANTENIMENT I AMPLIACIÓ CEMENTIRI                         </v>
          </cell>
          <cell r="C33">
            <v>172592895</v>
          </cell>
          <cell r="D33">
            <v>35978199</v>
          </cell>
        </row>
        <row r="34">
          <cell r="A34" t="str">
            <v>214/622102/6320</v>
          </cell>
          <cell r="B34" t="str">
            <v>ADEQUACIÓ I REFORMA MERCATS                               </v>
          </cell>
          <cell r="C34">
            <v>48192117</v>
          </cell>
          <cell r="D34">
            <v>25229789</v>
          </cell>
        </row>
        <row r="35">
          <cell r="A35" t="str">
            <v>214/622102/6321</v>
          </cell>
          <cell r="B35" t="str">
            <v>REHABILITACIÓ MERCAT CENTRAL                              </v>
          </cell>
          <cell r="C35">
            <v>786174029</v>
          </cell>
          <cell r="D35">
            <v>145400801</v>
          </cell>
        </row>
        <row r="36">
          <cell r="A36" t="str">
            <v>215/123201/6260</v>
          </cell>
          <cell r="B36" t="str">
            <v>EQUIPS INFORMÀTICA                                        </v>
          </cell>
          <cell r="C36">
            <v>160019216</v>
          </cell>
          <cell r="D36">
            <v>14802990</v>
          </cell>
        </row>
        <row r="37">
          <cell r="A37" t="str">
            <v>221/121401/6230</v>
          </cell>
          <cell r="B37" t="str">
            <v>MAQUINÀRIA REPROGRAFIA                                    </v>
          </cell>
          <cell r="C37">
            <v>10000000</v>
          </cell>
          <cell r="D37">
            <v>943416</v>
          </cell>
        </row>
        <row r="38">
          <cell r="A38" t="str">
            <v>222/463102/6230</v>
          </cell>
          <cell r="B38" t="str">
            <v>CENTRALETA TELEFÒNICA VAPOR LLONCH                        </v>
          </cell>
          <cell r="C38">
            <v>6000000</v>
          </cell>
          <cell r="D38">
            <v>736501</v>
          </cell>
        </row>
        <row r="39">
          <cell r="A39" t="str">
            <v>231/442101/770</v>
          </cell>
          <cell r="B39" t="str">
            <v>EQUIPS DE BROSSA I NETEJA                                 </v>
          </cell>
          <cell r="C39">
            <v>50000000</v>
          </cell>
          <cell r="D39">
            <v>24442077</v>
          </cell>
        </row>
        <row r="40">
          <cell r="A40" t="str">
            <v>312/313401/6310</v>
          </cell>
          <cell r="B40" t="str">
            <v>REHABILITACIO D'HABITATGES SOCIALS                        </v>
          </cell>
          <cell r="C40">
            <v>19824516</v>
          </cell>
          <cell r="D40">
            <v>9881244</v>
          </cell>
        </row>
        <row r="41">
          <cell r="A41" t="str">
            <v>320/422102/6110</v>
          </cell>
          <cell r="B41" t="str">
            <v>PLA DE SEGURETAT I SUPRESSIÓ BARRERES ARQUITECT.          </v>
          </cell>
          <cell r="C41">
            <v>34798094</v>
          </cell>
          <cell r="D41">
            <v>10074308</v>
          </cell>
        </row>
        <row r="42">
          <cell r="A42" t="str">
            <v>320/422102/6321</v>
          </cell>
          <cell r="B42" t="str">
            <v>ADEQUACIÓ I REFORMA D'EDIFICIS ESCOLARS                   </v>
          </cell>
          <cell r="C42">
            <v>65378743</v>
          </cell>
          <cell r="D42">
            <v>7208447</v>
          </cell>
        </row>
        <row r="43">
          <cell r="A43" t="str">
            <v>320/422106/6210</v>
          </cell>
          <cell r="B43" t="str">
            <v>ESCOLES BRESSOL                                           </v>
          </cell>
          <cell r="C43">
            <v>79222845</v>
          </cell>
          <cell r="D43">
            <v>6526600</v>
          </cell>
        </row>
        <row r="44">
          <cell r="A44" t="str">
            <v>320/451201/6210</v>
          </cell>
          <cell r="B44" t="str">
            <v>ADEQUACIÓ MUSEU D'HISTÒRIA                                </v>
          </cell>
          <cell r="C44">
            <v>30184555</v>
          </cell>
          <cell r="D44">
            <v>72751</v>
          </cell>
        </row>
        <row r="45">
          <cell r="A45" t="str">
            <v>320/451201/6211</v>
          </cell>
          <cell r="B45" t="str">
            <v>ADEQUACIO MUSEU D'ART                                     </v>
          </cell>
          <cell r="C45">
            <v>46000000</v>
          </cell>
          <cell r="D45">
            <v>10113377</v>
          </cell>
        </row>
        <row r="46">
          <cell r="A46" t="str">
            <v>320/451203/6010</v>
          </cell>
          <cell r="B46" t="str">
            <v>ESCULTURES VIA PÚBLICA                                    </v>
          </cell>
          <cell r="C46">
            <v>12900004</v>
          </cell>
          <cell r="D46">
            <v>10255636</v>
          </cell>
        </row>
        <row r="47">
          <cell r="A47" t="str">
            <v>320/451206/6210</v>
          </cell>
          <cell r="B47" t="str">
            <v>BIBLIOTECA CENTRAL                                        </v>
          </cell>
          <cell r="C47">
            <v>645000000</v>
          </cell>
          <cell r="D47">
            <v>0</v>
          </cell>
        </row>
        <row r="48">
          <cell r="A48" t="str">
            <v>320/451206/6310</v>
          </cell>
          <cell r="B48" t="str">
            <v>BIBLIOTECA CAN DEU                                        </v>
          </cell>
          <cell r="C48">
            <v>20000000</v>
          </cell>
          <cell r="D48">
            <v>20000000</v>
          </cell>
        </row>
        <row r="49">
          <cell r="A49" t="str">
            <v>320/451304/6220</v>
          </cell>
          <cell r="B49" t="str">
            <v>REHABILITACIÓ ESTRUCH                                     </v>
          </cell>
          <cell r="C49">
            <v>38673441</v>
          </cell>
          <cell r="D49">
            <v>1286767</v>
          </cell>
        </row>
        <row r="50">
          <cell r="A50" t="str">
            <v>320/451403/6320</v>
          </cell>
          <cell r="B50" t="str">
            <v>EQUIPAMENTS CULTURALS                                     </v>
          </cell>
          <cell r="C50">
            <v>26385617</v>
          </cell>
          <cell r="D50">
            <v>5770346</v>
          </cell>
        </row>
        <row r="51">
          <cell r="A51" t="str">
            <v>330/452201/6310</v>
          </cell>
          <cell r="B51" t="str">
            <v>REHABILITACIÓ BASSA                                       </v>
          </cell>
          <cell r="C51">
            <v>22688305</v>
          </cell>
          <cell r="D51">
            <v>331521</v>
          </cell>
        </row>
        <row r="52">
          <cell r="A52" t="str">
            <v>330/452301/6230</v>
          </cell>
          <cell r="B52" t="str">
            <v>MATERIAL ESPORTIU                                         </v>
          </cell>
          <cell r="C52">
            <v>5000000</v>
          </cell>
          <cell r="D52">
            <v>1052230</v>
          </cell>
        </row>
        <row r="53">
          <cell r="A53" t="str">
            <v>330/452302/6212</v>
          </cell>
          <cell r="B53" t="str">
            <v>CUBRIMENT POLIESPORTIU CAN BALSACH                        </v>
          </cell>
          <cell r="C53">
            <v>115500000</v>
          </cell>
          <cell r="D53">
            <v>5552425</v>
          </cell>
        </row>
        <row r="54">
          <cell r="A54" t="str">
            <v>330/452302/6213</v>
          </cell>
          <cell r="B54" t="str">
            <v>VESTIDORS INSTAL·LACIONS ROUREDA                          </v>
          </cell>
          <cell r="C54">
            <v>30000000</v>
          </cell>
          <cell r="D54">
            <v>30000000</v>
          </cell>
        </row>
        <row r="55">
          <cell r="A55" t="str">
            <v>330/452302/6320</v>
          </cell>
          <cell r="B55" t="str">
            <v>MANTENIMENT EQUIPAMENTS ESPORTIUS                         </v>
          </cell>
          <cell r="C55">
            <v>74010023</v>
          </cell>
          <cell r="D55">
            <v>13867045</v>
          </cell>
        </row>
        <row r="56">
          <cell r="A56" t="str">
            <v>400/463301/6310</v>
          </cell>
          <cell r="B56" t="str">
            <v>REFORMES CENTRES CIVICS                                   </v>
          </cell>
          <cell r="C56">
            <v>42871402</v>
          </cell>
          <cell r="D56">
            <v>28952332</v>
          </cell>
        </row>
        <row r="57">
          <cell r="A57" t="str">
            <v>400/463301/6321</v>
          </cell>
          <cell r="B57" t="str">
            <v>SALA MIGUEL HERNANDEZ                                     </v>
          </cell>
          <cell r="C57">
            <v>8000000</v>
          </cell>
          <cell r="D57">
            <v>7632613</v>
          </cell>
        </row>
        <row r="58">
          <cell r="A58" t="str">
            <v>510/432101/6290</v>
          </cell>
          <cell r="B58" t="str">
            <v>COL.LABORADORS TÈCNICS                                    </v>
          </cell>
          <cell r="C58">
            <v>96158925</v>
          </cell>
          <cell r="D58">
            <v>31905013</v>
          </cell>
        </row>
        <row r="59">
          <cell r="A59" t="str">
            <v>511/432503/6800</v>
          </cell>
          <cell r="B59" t="str">
            <v>COMPRA DE SÒL I EDIFICIS                                  </v>
          </cell>
          <cell r="C59">
            <v>589588424</v>
          </cell>
          <cell r="D59">
            <v>197557541</v>
          </cell>
        </row>
        <row r="60">
          <cell r="A60" t="str">
            <v>512/432302/6250</v>
          </cell>
          <cell r="B60" t="str">
            <v>MOBILIARI DEPENDÈNCIES MUNICIPALS                         </v>
          </cell>
          <cell r="C60">
            <v>17582991</v>
          </cell>
          <cell r="D60">
            <v>8687921</v>
          </cell>
        </row>
        <row r="61">
          <cell r="A61" t="str">
            <v>512/432302/6320</v>
          </cell>
          <cell r="B61" t="str">
            <v>REFORMA EDIFICIS MUNICIPALS                               </v>
          </cell>
          <cell r="C61">
            <v>82723249</v>
          </cell>
          <cell r="D61">
            <v>46225896</v>
          </cell>
        </row>
        <row r="62">
          <cell r="A62" t="str">
            <v>512/432303/6011</v>
          </cell>
          <cell r="B62" t="str">
            <v>URBANITZACIÓ I REMODELACIÓ DE PLACES                      </v>
          </cell>
          <cell r="C62">
            <v>106864087</v>
          </cell>
          <cell r="D62">
            <v>5045844</v>
          </cell>
        </row>
        <row r="63">
          <cell r="A63" t="str">
            <v>512/432303/6012</v>
          </cell>
          <cell r="B63" t="str">
            <v>URBANITZACIÓ I SANEJAMENT RIU RIPOLL                      </v>
          </cell>
          <cell r="C63">
            <v>922420882</v>
          </cell>
          <cell r="D63">
            <v>108142178</v>
          </cell>
        </row>
        <row r="64">
          <cell r="A64" t="str">
            <v>512/432303/6024</v>
          </cell>
          <cell r="B64" t="str">
            <v>URBANITZACIO CARRERS                                      </v>
          </cell>
          <cell r="C64">
            <v>78671360</v>
          </cell>
          <cell r="D64">
            <v>8248655</v>
          </cell>
        </row>
        <row r="65">
          <cell r="A65" t="str">
            <v>512/432303/6113</v>
          </cell>
          <cell r="B65" t="str">
            <v>PLA INTEGRAL REHABILITACIÓ CENTRE                         </v>
          </cell>
          <cell r="C65">
            <v>493621215</v>
          </cell>
          <cell r="D65">
            <v>97977728</v>
          </cell>
        </row>
        <row r="66">
          <cell r="A66" t="str">
            <v>512/432303/6116</v>
          </cell>
          <cell r="B66" t="str">
            <v>REHABILITACIÓ BARRIS                                      </v>
          </cell>
          <cell r="C66">
            <v>37000000</v>
          </cell>
          <cell r="D66">
            <v>15000000</v>
          </cell>
        </row>
        <row r="67">
          <cell r="A67" t="str">
            <v>512/432303/767</v>
          </cell>
          <cell r="B67" t="str">
            <v>APORTACIÓ AL CONSORCI PARC CENTRAL DEL VALLÈS             </v>
          </cell>
          <cell r="C67">
            <v>56600000</v>
          </cell>
          <cell r="D67">
            <v>5000000</v>
          </cell>
        </row>
        <row r="68">
          <cell r="A68" t="str">
            <v>513/432404/780</v>
          </cell>
          <cell r="B68" t="str">
            <v>SUBV.PATRIMONI (PEPPAS)                                   </v>
          </cell>
          <cell r="C68">
            <v>5000000</v>
          </cell>
          <cell r="D68">
            <v>1400000</v>
          </cell>
        </row>
        <row r="69">
          <cell r="A69" t="str">
            <v>513/444102/6010</v>
          </cell>
          <cell r="B69" t="str">
            <v>REHABILITACIÓ DEL RODAL                                   </v>
          </cell>
          <cell r="C69">
            <v>30000000</v>
          </cell>
          <cell r="D69">
            <v>30000000</v>
          </cell>
        </row>
        <row r="70">
          <cell r="A70" t="str">
            <v>513/444102/6110</v>
          </cell>
          <cell r="B70" t="str">
            <v>ADEQUACIÓ DE CAMINS RURALS                                </v>
          </cell>
          <cell r="C70">
            <v>14000000</v>
          </cell>
          <cell r="D70">
            <v>13406429</v>
          </cell>
        </row>
        <row r="71">
          <cell r="A71" t="str">
            <v>514/511201/6013</v>
          </cell>
          <cell r="B71" t="str">
            <v>RECOLLIDA PNEUMÀTICA ESCOMBRERIES CAN LLONG               </v>
          </cell>
          <cell r="C71">
            <v>150000000</v>
          </cell>
          <cell r="D71">
            <v>0</v>
          </cell>
        </row>
        <row r="72">
          <cell r="A72" t="str">
            <v>514/511201/6290</v>
          </cell>
          <cell r="B72" t="str">
            <v>COL.LABORADORS TECNICS CAN LLONG                          </v>
          </cell>
          <cell r="C72">
            <v>56351083</v>
          </cell>
          <cell r="D72">
            <v>426205</v>
          </cell>
        </row>
        <row r="73">
          <cell r="A73" t="str">
            <v>521/222112/6230</v>
          </cell>
          <cell r="B73" t="str">
            <v>EQUIPS TELECOMUNICACIONS                                  </v>
          </cell>
          <cell r="C73">
            <v>14610480</v>
          </cell>
          <cell r="D73">
            <v>92037</v>
          </cell>
        </row>
        <row r="74">
          <cell r="A74" t="str">
            <v>522/121602/6290</v>
          </cell>
          <cell r="B74" t="str">
            <v>CONCERTACIÓ I CONTRACTACIÓ DE SUBMINISTRAMENTS            </v>
          </cell>
          <cell r="C74">
            <v>2920116</v>
          </cell>
          <cell r="D74">
            <v>531932</v>
          </cell>
        </row>
        <row r="75">
          <cell r="A75" t="str">
            <v>522/121701/6240</v>
          </cell>
          <cell r="B75" t="str">
            <v>ADQUISICIÓ DE VEHICLES                                    </v>
          </cell>
          <cell r="C75">
            <v>41464063</v>
          </cell>
          <cell r="D75">
            <v>14644479</v>
          </cell>
        </row>
        <row r="76">
          <cell r="A76" t="str">
            <v>522/433301/6230</v>
          </cell>
          <cell r="B76" t="str">
            <v>MATERIALS I EQUIPS                                        </v>
          </cell>
          <cell r="C76">
            <v>19986152</v>
          </cell>
          <cell r="D76">
            <v>12357695</v>
          </cell>
        </row>
        <row r="77">
          <cell r="A77" t="str">
            <v>522/433401/6010</v>
          </cell>
          <cell r="B77" t="str">
            <v>ACTUACIONS EN XARXES ELÈCTRIQUES                          </v>
          </cell>
          <cell r="C77">
            <v>14000000</v>
          </cell>
          <cell r="D77">
            <v>9486</v>
          </cell>
        </row>
        <row r="78">
          <cell r="A78" t="str">
            <v>522/433401/6020</v>
          </cell>
          <cell r="B78" t="str">
            <v>PLAQUES DE CARRERS                                        </v>
          </cell>
          <cell r="C78">
            <v>7690046</v>
          </cell>
          <cell r="D78">
            <v>4628120</v>
          </cell>
        </row>
        <row r="79">
          <cell r="A79" t="str">
            <v>522/433402/6011</v>
          </cell>
          <cell r="B79" t="str">
            <v>ENLLUMENAT PÚBLIC                                         </v>
          </cell>
          <cell r="C79">
            <v>40168738</v>
          </cell>
          <cell r="D79">
            <v>10901937</v>
          </cell>
        </row>
        <row r="80">
          <cell r="A80" t="str">
            <v>522/433502/6010</v>
          </cell>
          <cell r="B80" t="str">
            <v>JARDINERIA                                                </v>
          </cell>
          <cell r="C80">
            <v>57823448</v>
          </cell>
          <cell r="D80">
            <v>17751968</v>
          </cell>
        </row>
        <row r="81">
          <cell r="A81" t="str">
            <v>522/441201/6013</v>
          </cell>
          <cell r="B81" t="str">
            <v>COL·LECTOR CASTELLARNAU                                   </v>
          </cell>
          <cell r="C81">
            <v>45000000</v>
          </cell>
          <cell r="D81">
            <v>0</v>
          </cell>
        </row>
        <row r="82">
          <cell r="A82" t="str">
            <v>522/441201/6014</v>
          </cell>
          <cell r="B82" t="str">
            <v>COL.LECTOR COSTA I DEU                                    </v>
          </cell>
          <cell r="C82">
            <v>32000000</v>
          </cell>
          <cell r="D82">
            <v>0</v>
          </cell>
        </row>
        <row r="83">
          <cell r="A83" t="str">
            <v>522/511102/6010</v>
          </cell>
          <cell r="B83" t="str">
            <v>CIRCUITS BICICLETES                                       </v>
          </cell>
          <cell r="C83">
            <v>10000000</v>
          </cell>
          <cell r="D83">
            <v>10000000</v>
          </cell>
        </row>
        <row r="84">
          <cell r="A84" t="str">
            <v>522/511102/6110</v>
          </cell>
          <cell r="B84" t="str">
            <v>FERM GRAN VIA                                             </v>
          </cell>
          <cell r="C84">
            <v>100000000</v>
          </cell>
          <cell r="D84">
            <v>0</v>
          </cell>
        </row>
        <row r="85">
          <cell r="A85" t="str">
            <v>522/511102/6111</v>
          </cell>
          <cell r="B85" t="str">
            <v>CRTA.N-150 (SERRA CAMERÓ)                                 </v>
          </cell>
          <cell r="C85">
            <v>23000000</v>
          </cell>
          <cell r="D85">
            <v>20000000</v>
          </cell>
        </row>
        <row r="86">
          <cell r="A86" t="str">
            <v>522/511102/6112</v>
          </cell>
          <cell r="B86" t="str">
            <v>PLA REPARACIONS VIALITAT                                  </v>
          </cell>
          <cell r="C86">
            <v>28475605</v>
          </cell>
          <cell r="D86">
            <v>10991003</v>
          </cell>
        </row>
        <row r="87">
          <cell r="A87" t="str">
            <v>522/511102/6113</v>
          </cell>
          <cell r="B87" t="str">
            <v>CONSERVACIÓ DE PAVIMENTS                                  </v>
          </cell>
          <cell r="C87">
            <v>228653062</v>
          </cell>
          <cell r="D87">
            <v>0</v>
          </cell>
        </row>
        <row r="88">
          <cell r="A88" t="str">
            <v>522/511102/6115</v>
          </cell>
          <cell r="B88" t="str">
            <v>ADEQUACIO CRUILLES GRAN VIA                               </v>
          </cell>
          <cell r="C88">
            <v>5000000</v>
          </cell>
          <cell r="D88">
            <v>3054001</v>
          </cell>
        </row>
        <row r="89">
          <cell r="A89" t="str">
            <v>523/225101/6020</v>
          </cell>
          <cell r="B89" t="str">
            <v>SENYALITZACIÓ VIÀRIA                                      </v>
          </cell>
          <cell r="C89">
            <v>20168956</v>
          </cell>
          <cell r="D89">
            <v>4843431</v>
          </cell>
        </row>
        <row r="90">
          <cell r="A90" t="str">
            <v>523/225103/6020</v>
          </cell>
          <cell r="B90" t="str">
            <v>INSTAL·LACIONS SEMAFÒRIQUES                               </v>
          </cell>
          <cell r="C90">
            <v>20000000</v>
          </cell>
          <cell r="D90">
            <v>3051549</v>
          </cell>
        </row>
        <row r="91">
          <cell r="A91" t="str">
            <v>523/513101/770</v>
          </cell>
          <cell r="B91" t="str">
            <v>SUBVENCIÓ ADQUISICIÓ D'AUTOBUSOS                          </v>
          </cell>
          <cell r="C91">
            <v>111522000</v>
          </cell>
          <cell r="D91">
            <v>3522000</v>
          </cell>
        </row>
        <row r="92">
          <cell r="A92" t="str">
            <v>523/513103/6020</v>
          </cell>
          <cell r="B92" t="str">
            <v>ADEQUACIÓ PARADES TRANSPORT PÚBLIC                        </v>
          </cell>
          <cell r="C92">
            <v>5000000</v>
          </cell>
          <cell r="D92">
            <v>4441698</v>
          </cell>
        </row>
        <row r="93">
          <cell r="A93" t="str">
            <v>523/513103/6220</v>
          </cell>
          <cell r="B93" t="str">
            <v>COTXERES TUSS                                             </v>
          </cell>
          <cell r="C93">
            <v>8000000</v>
          </cell>
          <cell r="D93">
            <v>8000000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so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25.7109375" style="2" customWidth="1"/>
    <col min="3" max="3" width="16.140625" style="2" customWidth="1"/>
    <col min="4" max="4" width="17.7109375" style="2" customWidth="1"/>
    <col min="5" max="5" width="15.00390625" style="2" customWidth="1"/>
    <col min="6" max="7" width="13.7109375" style="2" customWidth="1"/>
    <col min="8" max="8" width="13.421875" style="2" customWidth="1"/>
    <col min="9" max="9" width="16.00390625" style="2" bestFit="1" customWidth="1"/>
    <col min="10" max="10" width="16.8515625" style="2" customWidth="1"/>
    <col min="11" max="11" width="13.7109375" style="2" customWidth="1"/>
    <col min="12" max="12" width="18.00390625" style="2" customWidth="1"/>
    <col min="13" max="16384" width="11.421875" style="2" customWidth="1"/>
  </cols>
  <sheetData>
    <row r="1" spans="1:12" ht="25.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.75" customHeight="1"/>
    <row r="4" spans="1:12" ht="25.5">
      <c r="A4" s="4"/>
      <c r="B4" s="5"/>
      <c r="C4" s="6"/>
      <c r="D4" s="7" t="s">
        <v>1</v>
      </c>
      <c r="E4" s="8"/>
      <c r="F4" s="8"/>
      <c r="G4" s="8"/>
      <c r="H4" s="9"/>
      <c r="I4" s="10" t="s">
        <v>2</v>
      </c>
      <c r="J4" s="7" t="s">
        <v>3</v>
      </c>
      <c r="K4" s="8"/>
      <c r="L4" s="9"/>
    </row>
    <row r="5" spans="1:12" ht="12.75">
      <c r="A5" s="11"/>
      <c r="B5" s="12"/>
      <c r="C5" s="13"/>
      <c r="D5" s="14" t="s">
        <v>4</v>
      </c>
      <c r="E5" s="14" t="s">
        <v>5</v>
      </c>
      <c r="F5" s="14"/>
      <c r="G5" s="15" t="s">
        <v>6</v>
      </c>
      <c r="H5" s="14"/>
      <c r="I5" s="16"/>
      <c r="J5" s="15"/>
      <c r="K5" s="15"/>
      <c r="L5" s="15" t="s">
        <v>7</v>
      </c>
    </row>
    <row r="6" spans="1:12" ht="13.5" thickBot="1">
      <c r="A6" s="17" t="s">
        <v>8</v>
      </c>
      <c r="B6" s="18"/>
      <c r="C6" s="19" t="s">
        <v>9</v>
      </c>
      <c r="D6" s="20" t="s">
        <v>10</v>
      </c>
      <c r="E6" s="20" t="s">
        <v>11</v>
      </c>
      <c r="F6" s="20" t="s">
        <v>12</v>
      </c>
      <c r="G6" s="21" t="s">
        <v>13</v>
      </c>
      <c r="H6" s="21" t="s">
        <v>14</v>
      </c>
      <c r="I6" s="19" t="s">
        <v>15</v>
      </c>
      <c r="J6" s="21" t="s">
        <v>7</v>
      </c>
      <c r="K6" s="20" t="s">
        <v>16</v>
      </c>
      <c r="L6" s="21" t="s">
        <v>17</v>
      </c>
    </row>
    <row r="7" spans="1:12" ht="16.5" customHeight="1">
      <c r="A7" s="22" t="s">
        <v>18</v>
      </c>
      <c r="B7" s="22" t="s">
        <v>19</v>
      </c>
      <c r="C7" s="23">
        <v>46178170.04000001</v>
      </c>
      <c r="D7" s="24"/>
      <c r="E7" s="25"/>
      <c r="F7" s="26"/>
      <c r="G7" s="26"/>
      <c r="H7" s="27"/>
      <c r="I7" s="23"/>
      <c r="J7" s="27">
        <f aca="true" t="shared" si="0" ref="J7:J15">SUM(C7:I7)</f>
        <v>46178170.04000001</v>
      </c>
      <c r="K7" s="27"/>
      <c r="L7" s="27">
        <f aca="true" t="shared" si="1" ref="L7:L15">+J7-K7</f>
        <v>46178170.04000001</v>
      </c>
    </row>
    <row r="8" spans="1:12" ht="16.5" customHeight="1">
      <c r="A8" s="28" t="s">
        <v>20</v>
      </c>
      <c r="B8" s="22" t="s">
        <v>21</v>
      </c>
      <c r="C8" s="23">
        <v>2944959.31</v>
      </c>
      <c r="D8" s="29"/>
      <c r="E8" s="27"/>
      <c r="F8" s="26"/>
      <c r="G8" s="26"/>
      <c r="H8" s="27"/>
      <c r="I8" s="23"/>
      <c r="J8" s="27">
        <f t="shared" si="0"/>
        <v>2944959.31</v>
      </c>
      <c r="K8" s="27"/>
      <c r="L8" s="27">
        <f t="shared" si="1"/>
        <v>2944959.31</v>
      </c>
    </row>
    <row r="9" spans="1:12" ht="16.5" customHeight="1">
      <c r="A9" s="28" t="s">
        <v>22</v>
      </c>
      <c r="B9" s="22" t="s">
        <v>23</v>
      </c>
      <c r="C9" s="23">
        <v>12714933.946999999</v>
      </c>
      <c r="D9" s="29">
        <v>12663.32</v>
      </c>
      <c r="E9" s="27">
        <v>6316.64</v>
      </c>
      <c r="F9" s="26">
        <v>6.01</v>
      </c>
      <c r="G9" s="26">
        <v>138226.77</v>
      </c>
      <c r="H9" s="27">
        <f>601+6</f>
        <v>607</v>
      </c>
      <c r="I9" s="23">
        <v>165278.33</v>
      </c>
      <c r="J9" s="27">
        <f t="shared" si="0"/>
        <v>13038032.016999999</v>
      </c>
      <c r="K9" s="27"/>
      <c r="L9" s="27">
        <f t="shared" si="1"/>
        <v>13038032.016999999</v>
      </c>
    </row>
    <row r="10" spans="1:12" ht="16.5" customHeight="1">
      <c r="A10" s="28" t="s">
        <v>24</v>
      </c>
      <c r="B10" s="22" t="s">
        <v>25</v>
      </c>
      <c r="C10" s="23">
        <v>37857611.82000001</v>
      </c>
      <c r="D10" s="29">
        <v>854523.27</v>
      </c>
      <c r="E10" s="27">
        <v>398489.05</v>
      </c>
      <c r="F10" s="26">
        <v>1059900.93</v>
      </c>
      <c r="G10" s="26">
        <v>703184.16</v>
      </c>
      <c r="H10" s="27">
        <v>1259494.49</v>
      </c>
      <c r="I10" s="23">
        <v>313127.31</v>
      </c>
      <c r="J10" s="27">
        <f t="shared" si="0"/>
        <v>42446331.03000001</v>
      </c>
      <c r="K10" s="27">
        <f>810348.88+390657.87+1059900.93+703184.16+1259494.49+120202.42</f>
        <v>4343788.75</v>
      </c>
      <c r="L10" s="27">
        <f t="shared" si="1"/>
        <v>38102542.28000001</v>
      </c>
    </row>
    <row r="11" spans="1:12" ht="16.5" customHeight="1">
      <c r="A11" s="28" t="s">
        <v>26</v>
      </c>
      <c r="B11" s="22" t="s">
        <v>27</v>
      </c>
      <c r="C11" s="23">
        <v>943921.38</v>
      </c>
      <c r="D11" s="29">
        <v>60.1</v>
      </c>
      <c r="E11" s="27">
        <v>6.01</v>
      </c>
      <c r="F11" s="26">
        <v>6.01</v>
      </c>
      <c r="G11" s="26">
        <v>6.01</v>
      </c>
      <c r="H11" s="27">
        <v>6</v>
      </c>
      <c r="I11" s="23">
        <v>1314413.47</v>
      </c>
      <c r="J11" s="27">
        <f t="shared" si="0"/>
        <v>2258418.98</v>
      </c>
      <c r="K11" s="27"/>
      <c r="L11" s="27">
        <f t="shared" si="1"/>
        <v>2258418.98</v>
      </c>
    </row>
    <row r="12" spans="1:12" ht="16.5" customHeight="1">
      <c r="A12" s="28" t="s">
        <v>28</v>
      </c>
      <c r="B12" s="28" t="s">
        <v>29</v>
      </c>
      <c r="C12" s="23">
        <v>1726956.6</v>
      </c>
      <c r="D12" s="29"/>
      <c r="E12" s="27"/>
      <c r="F12" s="26"/>
      <c r="G12" s="26"/>
      <c r="H12" s="27"/>
      <c r="I12" s="23">
        <v>3405935.6</v>
      </c>
      <c r="J12" s="27">
        <f t="shared" si="0"/>
        <v>5132892.2</v>
      </c>
      <c r="K12" s="27"/>
      <c r="L12" s="27">
        <f t="shared" si="1"/>
        <v>5132892.2</v>
      </c>
    </row>
    <row r="13" spans="1:12" ht="16.5" customHeight="1">
      <c r="A13" s="28" t="s">
        <v>30</v>
      </c>
      <c r="B13" s="22" t="s">
        <v>31</v>
      </c>
      <c r="C13" s="23">
        <v>5146466.65</v>
      </c>
      <c r="D13" s="29"/>
      <c r="E13" s="27"/>
      <c r="F13" s="26"/>
      <c r="G13" s="26"/>
      <c r="H13" s="27"/>
      <c r="I13" s="23"/>
      <c r="J13" s="27">
        <f t="shared" si="0"/>
        <v>5146466.65</v>
      </c>
      <c r="K13" s="27"/>
      <c r="L13" s="27">
        <f t="shared" si="1"/>
        <v>5146466.65</v>
      </c>
    </row>
    <row r="14" spans="1:12" ht="16.5" customHeight="1">
      <c r="A14" s="28" t="s">
        <v>32</v>
      </c>
      <c r="B14" s="22" t="s">
        <v>33</v>
      </c>
      <c r="C14" s="23">
        <v>300518.08</v>
      </c>
      <c r="D14" s="29"/>
      <c r="E14" s="27"/>
      <c r="F14" s="26"/>
      <c r="G14" s="26"/>
      <c r="H14" s="27"/>
      <c r="I14" s="23"/>
      <c r="J14" s="27">
        <f t="shared" si="0"/>
        <v>300518.08</v>
      </c>
      <c r="K14" s="27"/>
      <c r="L14" s="27">
        <f t="shared" si="1"/>
        <v>300518.08</v>
      </c>
    </row>
    <row r="15" spans="1:12" ht="16.5" customHeight="1" thickBot="1">
      <c r="A15" s="28" t="s">
        <v>34</v>
      </c>
      <c r="B15" s="22" t="s">
        <v>35</v>
      </c>
      <c r="C15" s="23">
        <v>14424290.51</v>
      </c>
      <c r="D15" s="30"/>
      <c r="E15" s="31"/>
      <c r="F15" s="26"/>
      <c r="G15" s="26"/>
      <c r="H15" s="27"/>
      <c r="I15" s="23"/>
      <c r="J15" s="27">
        <f t="shared" si="0"/>
        <v>14424290.51</v>
      </c>
      <c r="K15" s="27"/>
      <c r="L15" s="27">
        <f t="shared" si="1"/>
        <v>14424290.51</v>
      </c>
    </row>
    <row r="16" spans="1:12" ht="13.5" thickBot="1">
      <c r="A16" s="32" t="s">
        <v>36</v>
      </c>
      <c r="B16" s="33"/>
      <c r="C16" s="34">
        <f aca="true" t="shared" si="2" ref="C16:L16">SUM(C7:C15)</f>
        <v>122237828.33700001</v>
      </c>
      <c r="D16" s="35">
        <f t="shared" si="2"/>
        <v>867246.69</v>
      </c>
      <c r="E16" s="35">
        <f t="shared" si="2"/>
        <v>404811.7</v>
      </c>
      <c r="F16" s="35">
        <f t="shared" si="2"/>
        <v>1059912.95</v>
      </c>
      <c r="G16" s="35">
        <f t="shared" si="2"/>
        <v>841416.9400000001</v>
      </c>
      <c r="H16" s="35">
        <f t="shared" si="2"/>
        <v>1260107.49</v>
      </c>
      <c r="I16" s="34">
        <f t="shared" si="2"/>
        <v>5198754.71</v>
      </c>
      <c r="J16" s="35">
        <f t="shared" si="2"/>
        <v>131870078.81700003</v>
      </c>
      <c r="K16" s="35">
        <f t="shared" si="2"/>
        <v>4343788.75</v>
      </c>
      <c r="L16" s="36">
        <f t="shared" si="2"/>
        <v>127526290.06700003</v>
      </c>
    </row>
    <row r="17" spans="1:12" ht="54.75" customHeight="1">
      <c r="A17" s="37"/>
      <c r="B17" s="38"/>
      <c r="C17" s="39"/>
      <c r="D17" s="40"/>
      <c r="E17" s="39"/>
      <c r="F17" s="40"/>
      <c r="G17" s="40"/>
      <c r="H17" s="39"/>
      <c r="I17" s="39"/>
      <c r="J17" s="39"/>
      <c r="K17" s="39"/>
      <c r="L17" s="39"/>
    </row>
    <row r="18" spans="1:12" ht="25.5">
      <c r="A18" s="4"/>
      <c r="B18" s="5"/>
      <c r="C18" s="6"/>
      <c r="D18" s="41" t="s">
        <v>1</v>
      </c>
      <c r="E18" s="8"/>
      <c r="F18" s="42"/>
      <c r="G18" s="42"/>
      <c r="H18" s="9"/>
      <c r="I18" s="43" t="s">
        <v>2</v>
      </c>
      <c r="J18" s="7" t="s">
        <v>3</v>
      </c>
      <c r="K18" s="8"/>
      <c r="L18" s="9"/>
    </row>
    <row r="19" spans="1:12" ht="12.75">
      <c r="A19" s="11"/>
      <c r="B19" s="12"/>
      <c r="C19" s="13"/>
      <c r="D19" s="14" t="s">
        <v>4</v>
      </c>
      <c r="E19" s="14" t="s">
        <v>5</v>
      </c>
      <c r="F19" s="44"/>
      <c r="G19" s="15" t="s">
        <v>6</v>
      </c>
      <c r="H19" s="14"/>
      <c r="I19" s="16"/>
      <c r="J19" s="15"/>
      <c r="K19" s="15"/>
      <c r="L19" s="15" t="s">
        <v>7</v>
      </c>
    </row>
    <row r="20" spans="1:12" ht="13.5" thickBot="1">
      <c r="A20" s="17" t="s">
        <v>37</v>
      </c>
      <c r="B20" s="18"/>
      <c r="C20" s="19" t="s">
        <v>9</v>
      </c>
      <c r="D20" s="20" t="s">
        <v>10</v>
      </c>
      <c r="E20" s="20" t="s">
        <v>11</v>
      </c>
      <c r="F20" s="45" t="s">
        <v>12</v>
      </c>
      <c r="G20" s="21" t="s">
        <v>13</v>
      </c>
      <c r="H20" s="21" t="s">
        <v>14</v>
      </c>
      <c r="I20" s="19" t="s">
        <v>15</v>
      </c>
      <c r="J20" s="21" t="s">
        <v>7</v>
      </c>
      <c r="K20" s="20" t="s">
        <v>16</v>
      </c>
      <c r="L20" s="21" t="s">
        <v>17</v>
      </c>
    </row>
    <row r="21" spans="1:12" ht="16.5" customHeight="1">
      <c r="A21" s="22" t="s">
        <v>18</v>
      </c>
      <c r="B21" s="22" t="s">
        <v>38</v>
      </c>
      <c r="C21" s="23">
        <v>40736600.44000001</v>
      </c>
      <c r="D21" s="24">
        <v>402189.54</v>
      </c>
      <c r="E21" s="25">
        <v>320924.86</v>
      </c>
      <c r="F21" s="26">
        <v>828773.8</v>
      </c>
      <c r="G21" s="26">
        <v>474799.56</v>
      </c>
      <c r="H21" s="27">
        <v>1204343.75</v>
      </c>
      <c r="I21" s="23">
        <v>955781.24</v>
      </c>
      <c r="J21" s="27">
        <f aca="true" t="shared" si="3" ref="J21:J28">SUM(C21:I21)</f>
        <v>44923413.19000001</v>
      </c>
      <c r="K21" s="27"/>
      <c r="L21" s="27">
        <f aca="true" t="shared" si="4" ref="L21:L28">+J21-K21</f>
        <v>44923413.19000001</v>
      </c>
    </row>
    <row r="22" spans="1:12" ht="16.5" customHeight="1">
      <c r="A22" s="28" t="s">
        <v>20</v>
      </c>
      <c r="B22" s="22" t="s">
        <v>39</v>
      </c>
      <c r="C22" s="23">
        <v>36916732.05000002</v>
      </c>
      <c r="D22" s="29">
        <v>446425.77</v>
      </c>
      <c r="E22" s="27">
        <v>70908.35</v>
      </c>
      <c r="F22" s="26">
        <v>216714.85</v>
      </c>
      <c r="G22" s="26">
        <v>329354.63</v>
      </c>
      <c r="H22" s="27">
        <v>54531.67</v>
      </c>
      <c r="I22" s="23">
        <v>1309776.28</v>
      </c>
      <c r="J22" s="27">
        <f t="shared" si="3"/>
        <v>39344443.60000003</v>
      </c>
      <c r="K22" s="27"/>
      <c r="L22" s="27">
        <f t="shared" si="4"/>
        <v>39344443.60000003</v>
      </c>
    </row>
    <row r="23" spans="1:12" ht="16.5" customHeight="1">
      <c r="A23" s="28" t="s">
        <v>22</v>
      </c>
      <c r="B23" s="22" t="s">
        <v>40</v>
      </c>
      <c r="C23" s="23">
        <v>4339307.4</v>
      </c>
      <c r="D23" s="29"/>
      <c r="E23" s="27">
        <v>6.01</v>
      </c>
      <c r="F23" s="26"/>
      <c r="G23" s="26">
        <v>601.01</v>
      </c>
      <c r="H23" s="27">
        <v>30.05</v>
      </c>
      <c r="I23" s="23">
        <v>617756.3</v>
      </c>
      <c r="J23" s="27">
        <f t="shared" si="3"/>
        <v>4957700.77</v>
      </c>
      <c r="K23" s="27"/>
      <c r="L23" s="27">
        <f t="shared" si="4"/>
        <v>4957700.77</v>
      </c>
    </row>
    <row r="24" spans="1:12" ht="16.5" customHeight="1">
      <c r="A24" s="28" t="s">
        <v>24</v>
      </c>
      <c r="B24" s="22" t="s">
        <v>25</v>
      </c>
      <c r="C24" s="23">
        <v>9883246.94</v>
      </c>
      <c r="D24" s="29">
        <v>7813.16</v>
      </c>
      <c r="E24" s="27">
        <v>8426.19</v>
      </c>
      <c r="F24" s="26"/>
      <c r="G24" s="26"/>
      <c r="H24" s="27"/>
      <c r="I24" s="23"/>
      <c r="J24" s="27">
        <f t="shared" si="3"/>
        <v>9899486.29</v>
      </c>
      <c r="K24" s="27">
        <f>+K10</f>
        <v>4343788.75</v>
      </c>
      <c r="L24" s="27">
        <f t="shared" si="4"/>
        <v>5555697.539999999</v>
      </c>
    </row>
    <row r="25" spans="1:12" ht="16.5" customHeight="1">
      <c r="A25" s="28" t="s">
        <v>28</v>
      </c>
      <c r="B25" s="28" t="s">
        <v>41</v>
      </c>
      <c r="C25" s="23">
        <v>20932049.570000004</v>
      </c>
      <c r="D25" s="29">
        <v>10818.22</v>
      </c>
      <c r="E25" s="27">
        <v>4546.29</v>
      </c>
      <c r="F25" s="26">
        <v>14424.3</v>
      </c>
      <c r="G25" s="26">
        <v>36661.74</v>
      </c>
      <c r="H25" s="27">
        <v>1202.02</v>
      </c>
      <c r="I25" s="23">
        <v>1850516.27</v>
      </c>
      <c r="J25" s="27">
        <f t="shared" si="3"/>
        <v>22850218.41</v>
      </c>
      <c r="K25" s="27"/>
      <c r="L25" s="27">
        <f t="shared" si="4"/>
        <v>22850218.41</v>
      </c>
    </row>
    <row r="26" spans="1:12" ht="16.5" customHeight="1">
      <c r="A26" s="28" t="s">
        <v>30</v>
      </c>
      <c r="B26" s="22" t="s">
        <v>31</v>
      </c>
      <c r="C26" s="23">
        <v>1147933.12</v>
      </c>
      <c r="D26" s="29"/>
      <c r="E26" s="27"/>
      <c r="F26" s="26"/>
      <c r="G26" s="26"/>
      <c r="H26" s="27"/>
      <c r="I26" s="23"/>
      <c r="J26" s="27">
        <f t="shared" si="3"/>
        <v>1147933.12</v>
      </c>
      <c r="K26" s="27"/>
      <c r="L26" s="27">
        <f t="shared" si="4"/>
        <v>1147933.12</v>
      </c>
    </row>
    <row r="27" spans="1:12" ht="16.5" customHeight="1">
      <c r="A27" s="28" t="s">
        <v>32</v>
      </c>
      <c r="B27" s="28" t="s">
        <v>42</v>
      </c>
      <c r="C27" s="23">
        <v>12.02</v>
      </c>
      <c r="D27" s="29"/>
      <c r="E27" s="27"/>
      <c r="F27" s="26"/>
      <c r="G27" s="26"/>
      <c r="H27" s="27"/>
      <c r="I27" s="23"/>
      <c r="J27" s="27">
        <f t="shared" si="3"/>
        <v>12.02</v>
      </c>
      <c r="K27" s="27"/>
      <c r="L27" s="27">
        <f t="shared" si="4"/>
        <v>12.02</v>
      </c>
    </row>
    <row r="28" spans="1:12" ht="16.5" customHeight="1" thickBot="1">
      <c r="A28" s="28" t="s">
        <v>34</v>
      </c>
      <c r="B28" s="22" t="s">
        <v>35</v>
      </c>
      <c r="C28" s="23">
        <v>8281946.8</v>
      </c>
      <c r="D28" s="30"/>
      <c r="E28" s="31"/>
      <c r="F28" s="26"/>
      <c r="G28" s="26"/>
      <c r="H28" s="27"/>
      <c r="I28" s="23"/>
      <c r="J28" s="27">
        <f t="shared" si="3"/>
        <v>8281946.8</v>
      </c>
      <c r="K28" s="27"/>
      <c r="L28" s="27">
        <f t="shared" si="4"/>
        <v>8281946.8</v>
      </c>
    </row>
    <row r="29" spans="1:12" ht="13.5" thickBot="1">
      <c r="A29" s="32" t="s">
        <v>43</v>
      </c>
      <c r="B29" s="33"/>
      <c r="C29" s="34">
        <f aca="true" t="shared" si="5" ref="C29:L29">SUM(C21:C28)</f>
        <v>122237828.34000005</v>
      </c>
      <c r="D29" s="35">
        <f t="shared" si="5"/>
        <v>867246.6900000001</v>
      </c>
      <c r="E29" s="35">
        <f t="shared" si="5"/>
        <v>404811.69999999995</v>
      </c>
      <c r="F29" s="35">
        <f t="shared" si="5"/>
        <v>1059912.95</v>
      </c>
      <c r="G29" s="35">
        <f t="shared" si="5"/>
        <v>841416.94</v>
      </c>
      <c r="H29" s="35">
        <f t="shared" si="5"/>
        <v>1260107.49</v>
      </c>
      <c r="I29" s="34">
        <f t="shared" si="5"/>
        <v>4733830.09</v>
      </c>
      <c r="J29" s="35">
        <f t="shared" si="5"/>
        <v>131405154.20000005</v>
      </c>
      <c r="K29" s="35">
        <f t="shared" si="5"/>
        <v>4343788.75</v>
      </c>
      <c r="L29" s="36">
        <f t="shared" si="5"/>
        <v>127061365.45000005</v>
      </c>
    </row>
    <row r="30" spans="6:9" ht="12.75">
      <c r="F30" s="46"/>
      <c r="G30" s="46"/>
      <c r="I30" s="47"/>
    </row>
    <row r="31" spans="4:8" ht="12.75">
      <c r="D31" s="47"/>
      <c r="E31" s="47"/>
      <c r="F31" s="46"/>
      <c r="G31" s="46"/>
      <c r="H31" s="47"/>
    </row>
    <row r="32" spans="6:7" ht="12.75">
      <c r="F32" s="46"/>
      <c r="G32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3937007874015748" right="0.3937007874015748" top="0.86" bottom="0.5905511811023623" header="0.1968503937007874" footer="0.1968503937007874"/>
  <pageSetup fitToHeight="1" fitToWidth="1" horizontalDpi="300" verticalDpi="300" orientation="landscape" paperSize="9" scale="90" r:id="rId1"/>
  <headerFooter alignWithMargins="0">
    <oddFooter>&amp;LAjuntament de Sabadell - Pressupost Consolidat -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Zeros="0"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25.7109375" style="2" customWidth="1"/>
    <col min="3" max="3" width="16.7109375" style="2" bestFit="1" customWidth="1"/>
    <col min="4" max="4" width="17.7109375" style="2" customWidth="1"/>
    <col min="5" max="5" width="15.00390625" style="2" customWidth="1"/>
    <col min="6" max="7" width="13.7109375" style="2" customWidth="1"/>
    <col min="8" max="8" width="13.421875" style="2" customWidth="1"/>
    <col min="9" max="9" width="15.00390625" style="2" customWidth="1"/>
    <col min="10" max="10" width="16.8515625" style="2" customWidth="1"/>
    <col min="11" max="11" width="13.7109375" style="2" customWidth="1"/>
    <col min="12" max="12" width="18.00390625" style="2" customWidth="1"/>
    <col min="13" max="16384" width="11.421875" style="2" customWidth="1"/>
  </cols>
  <sheetData>
    <row r="1" spans="1:12" ht="25.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1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.75" customHeight="1"/>
    <row r="4" spans="1:12" ht="25.5">
      <c r="A4" s="48"/>
      <c r="B4" s="49"/>
      <c r="C4" s="50"/>
      <c r="D4" s="51" t="s">
        <v>1</v>
      </c>
      <c r="E4" s="52"/>
      <c r="F4" s="52"/>
      <c r="G4" s="52"/>
      <c r="H4" s="53"/>
      <c r="I4" s="54" t="s">
        <v>2</v>
      </c>
      <c r="J4" s="51" t="s">
        <v>3</v>
      </c>
      <c r="K4" s="52"/>
      <c r="L4" s="53"/>
    </row>
    <row r="5" spans="1:12" ht="12.75">
      <c r="A5" s="55"/>
      <c r="B5" s="56"/>
      <c r="C5" s="57"/>
      <c r="D5" s="58" t="s">
        <v>4</v>
      </c>
      <c r="E5" s="58" t="s">
        <v>5</v>
      </c>
      <c r="F5" s="58"/>
      <c r="G5" s="59" t="s">
        <v>6</v>
      </c>
      <c r="H5" s="58"/>
      <c r="I5" s="60"/>
      <c r="J5" s="59"/>
      <c r="K5" s="59"/>
      <c r="L5" s="59" t="s">
        <v>7</v>
      </c>
    </row>
    <row r="6" spans="1:12" ht="13.5" thickBot="1">
      <c r="A6" s="61" t="s">
        <v>8</v>
      </c>
      <c r="B6" s="62"/>
      <c r="C6" s="63" t="s">
        <v>9</v>
      </c>
      <c r="D6" s="64" t="s">
        <v>10</v>
      </c>
      <c r="E6" s="64" t="s">
        <v>11</v>
      </c>
      <c r="F6" s="64" t="s">
        <v>12</v>
      </c>
      <c r="G6" s="65" t="s">
        <v>13</v>
      </c>
      <c r="H6" s="65" t="s">
        <v>14</v>
      </c>
      <c r="I6" s="63" t="s">
        <v>15</v>
      </c>
      <c r="J6" s="65" t="s">
        <v>7</v>
      </c>
      <c r="K6" s="64" t="s">
        <v>16</v>
      </c>
      <c r="L6" s="65" t="s">
        <v>17</v>
      </c>
    </row>
    <row r="7" spans="1:12" ht="16.5" customHeight="1">
      <c r="A7" s="66" t="s">
        <v>18</v>
      </c>
      <c r="B7" s="66" t="s">
        <v>19</v>
      </c>
      <c r="C7" s="67">
        <v>7683401000</v>
      </c>
      <c r="D7" s="68">
        <v>0</v>
      </c>
      <c r="E7" s="69">
        <v>0</v>
      </c>
      <c r="F7" s="70">
        <v>0</v>
      </c>
      <c r="G7" s="71">
        <v>0</v>
      </c>
      <c r="H7" s="66">
        <v>0</v>
      </c>
      <c r="I7" s="67">
        <v>0</v>
      </c>
      <c r="J7" s="66">
        <v>7683401000</v>
      </c>
      <c r="K7" s="66">
        <v>0</v>
      </c>
      <c r="L7" s="66">
        <v>7683401000</v>
      </c>
    </row>
    <row r="8" spans="1:12" ht="16.5" customHeight="1">
      <c r="A8" s="72" t="s">
        <v>20</v>
      </c>
      <c r="B8" s="66" t="s">
        <v>21</v>
      </c>
      <c r="C8" s="67">
        <v>490000000</v>
      </c>
      <c r="D8" s="73">
        <v>0</v>
      </c>
      <c r="E8" s="66">
        <v>0</v>
      </c>
      <c r="F8" s="70">
        <v>0</v>
      </c>
      <c r="G8" s="71">
        <v>0</v>
      </c>
      <c r="H8" s="66">
        <v>0</v>
      </c>
      <c r="I8" s="67">
        <v>0</v>
      </c>
      <c r="J8" s="66">
        <v>490000000</v>
      </c>
      <c r="K8" s="66">
        <v>0</v>
      </c>
      <c r="L8" s="66">
        <v>490000000</v>
      </c>
    </row>
    <row r="9" spans="1:12" ht="16.5" customHeight="1">
      <c r="A9" s="72" t="s">
        <v>22</v>
      </c>
      <c r="B9" s="66" t="s">
        <v>23</v>
      </c>
      <c r="C9" s="67">
        <v>2115587000</v>
      </c>
      <c r="D9" s="73">
        <v>2106999</v>
      </c>
      <c r="E9" s="66">
        <v>1051000</v>
      </c>
      <c r="F9" s="66">
        <v>1000</v>
      </c>
      <c r="G9" s="71">
        <v>22998999</v>
      </c>
      <c r="H9" s="71">
        <v>100996</v>
      </c>
      <c r="I9" s="67">
        <v>27500000</v>
      </c>
      <c r="J9" s="66">
        <v>2169345995</v>
      </c>
      <c r="K9" s="66">
        <v>0</v>
      </c>
      <c r="L9" s="66">
        <v>2169345995</v>
      </c>
    </row>
    <row r="10" spans="1:12" ht="16.5" customHeight="1">
      <c r="A10" s="72" t="s">
        <v>24</v>
      </c>
      <c r="B10" s="66" t="s">
        <v>25</v>
      </c>
      <c r="C10" s="67">
        <v>6298976600</v>
      </c>
      <c r="D10" s="73">
        <v>142180709</v>
      </c>
      <c r="E10" s="66">
        <v>66302999</v>
      </c>
      <c r="F10" s="66">
        <v>176352676</v>
      </c>
      <c r="G10" s="71">
        <v>117000000</v>
      </c>
      <c r="H10" s="71">
        <v>209562250</v>
      </c>
      <c r="I10" s="67">
        <v>52100001</v>
      </c>
      <c r="J10" s="66">
        <v>7062475235</v>
      </c>
      <c r="K10" s="66">
        <v>722745635</v>
      </c>
      <c r="L10" s="70">
        <v>6339729600</v>
      </c>
    </row>
    <row r="11" spans="1:12" ht="16.5" customHeight="1">
      <c r="A11" s="72" t="s">
        <v>26</v>
      </c>
      <c r="B11" s="66" t="s">
        <v>27</v>
      </c>
      <c r="C11" s="67">
        <v>157055303</v>
      </c>
      <c r="D11" s="73">
        <v>10000</v>
      </c>
      <c r="E11" s="66">
        <v>1000</v>
      </c>
      <c r="F11" s="66">
        <v>1000</v>
      </c>
      <c r="G11" s="71">
        <v>1000</v>
      </c>
      <c r="H11" s="71">
        <v>998</v>
      </c>
      <c r="I11" s="67">
        <v>218700000</v>
      </c>
      <c r="J11" s="66">
        <v>375769300</v>
      </c>
      <c r="K11" s="66">
        <v>0</v>
      </c>
      <c r="L11" s="66">
        <v>375769300</v>
      </c>
    </row>
    <row r="12" spans="1:12" ht="16.5" customHeight="1">
      <c r="A12" s="72" t="s">
        <v>28</v>
      </c>
      <c r="B12" s="72" t="s">
        <v>29</v>
      </c>
      <c r="C12" s="67">
        <v>287341401</v>
      </c>
      <c r="D12" s="73">
        <v>0</v>
      </c>
      <c r="E12" s="66">
        <v>0</v>
      </c>
      <c r="F12" s="70">
        <v>0</v>
      </c>
      <c r="G12" s="71">
        <v>0</v>
      </c>
      <c r="H12" s="66">
        <v>0</v>
      </c>
      <c r="I12" s="67">
        <v>566700001</v>
      </c>
      <c r="J12" s="66">
        <v>854041402</v>
      </c>
      <c r="K12" s="66">
        <v>0</v>
      </c>
      <c r="L12" s="66">
        <v>854041402</v>
      </c>
    </row>
    <row r="13" spans="1:12" ht="16.5" customHeight="1">
      <c r="A13" s="72" t="s">
        <v>30</v>
      </c>
      <c r="B13" s="66" t="s">
        <v>31</v>
      </c>
      <c r="C13" s="67">
        <v>856300000</v>
      </c>
      <c r="D13" s="73">
        <v>0</v>
      </c>
      <c r="E13" s="66">
        <v>0</v>
      </c>
      <c r="F13" s="70">
        <v>0</v>
      </c>
      <c r="G13" s="71">
        <v>0</v>
      </c>
      <c r="H13" s="66">
        <v>0</v>
      </c>
      <c r="I13" s="67">
        <v>0</v>
      </c>
      <c r="J13" s="66">
        <v>856300000</v>
      </c>
      <c r="K13" s="66">
        <v>0</v>
      </c>
      <c r="L13" s="66">
        <v>856300000</v>
      </c>
    </row>
    <row r="14" spans="1:12" ht="16.5" customHeight="1">
      <c r="A14" s="72" t="s">
        <v>32</v>
      </c>
      <c r="B14" s="66" t="s">
        <v>33</v>
      </c>
      <c r="C14" s="67">
        <v>50002001</v>
      </c>
      <c r="D14" s="73">
        <v>0</v>
      </c>
      <c r="E14" s="66">
        <v>0</v>
      </c>
      <c r="F14" s="70">
        <v>0</v>
      </c>
      <c r="G14" s="71">
        <v>0</v>
      </c>
      <c r="H14" s="66">
        <v>0</v>
      </c>
      <c r="I14" s="67">
        <v>0</v>
      </c>
      <c r="J14" s="66">
        <v>50002001</v>
      </c>
      <c r="K14" s="66">
        <v>0</v>
      </c>
      <c r="L14" s="66">
        <v>50002001</v>
      </c>
    </row>
    <row r="15" spans="1:12" ht="16.5" customHeight="1" thickBot="1">
      <c r="A15" s="72" t="s">
        <v>34</v>
      </c>
      <c r="B15" s="66" t="s">
        <v>35</v>
      </c>
      <c r="C15" s="67">
        <v>2400000001</v>
      </c>
      <c r="D15" s="74">
        <v>0</v>
      </c>
      <c r="E15" s="75">
        <v>0</v>
      </c>
      <c r="F15" s="70">
        <v>0</v>
      </c>
      <c r="G15" s="71">
        <v>0</v>
      </c>
      <c r="H15" s="66">
        <v>0</v>
      </c>
      <c r="I15" s="67">
        <v>0</v>
      </c>
      <c r="J15" s="66">
        <v>2400000001</v>
      </c>
      <c r="K15" s="66">
        <v>0</v>
      </c>
      <c r="L15" s="66">
        <v>2400000001</v>
      </c>
    </row>
    <row r="16" spans="1:12" ht="13.5" thickBot="1">
      <c r="A16" s="76" t="s">
        <v>36</v>
      </c>
      <c r="B16" s="77"/>
      <c r="C16" s="78">
        <v>20338663306</v>
      </c>
      <c r="D16" s="79">
        <v>144297708</v>
      </c>
      <c r="E16" s="79">
        <v>67355000</v>
      </c>
      <c r="F16" s="79">
        <v>176354676</v>
      </c>
      <c r="G16" s="79">
        <v>139999999</v>
      </c>
      <c r="H16" s="79">
        <v>209664245</v>
      </c>
      <c r="I16" s="78">
        <v>865000001</v>
      </c>
      <c r="J16" s="79">
        <v>21941334934</v>
      </c>
      <c r="K16" s="79">
        <v>722745635</v>
      </c>
      <c r="L16" s="80">
        <v>21218589299</v>
      </c>
    </row>
    <row r="17" spans="1:12" ht="54.75" customHeight="1">
      <c r="A17" s="8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25.5">
      <c r="A18" s="48"/>
      <c r="B18" s="49"/>
      <c r="C18" s="50"/>
      <c r="D18" s="82" t="s">
        <v>1</v>
      </c>
      <c r="E18" s="52"/>
      <c r="F18" s="52"/>
      <c r="G18" s="52"/>
      <c r="H18" s="53"/>
      <c r="I18" s="54" t="s">
        <v>2</v>
      </c>
      <c r="J18" s="51" t="s">
        <v>3</v>
      </c>
      <c r="K18" s="52"/>
      <c r="L18" s="53"/>
    </row>
    <row r="19" spans="1:12" ht="12.75">
      <c r="A19" s="55"/>
      <c r="B19" s="56"/>
      <c r="C19" s="57"/>
      <c r="D19" s="58" t="s">
        <v>4</v>
      </c>
      <c r="E19" s="58" t="s">
        <v>5</v>
      </c>
      <c r="F19" s="58"/>
      <c r="G19" s="59" t="s">
        <v>6</v>
      </c>
      <c r="H19" s="58"/>
      <c r="I19" s="60"/>
      <c r="J19" s="59"/>
      <c r="K19" s="59"/>
      <c r="L19" s="59" t="s">
        <v>7</v>
      </c>
    </row>
    <row r="20" spans="1:12" ht="13.5" thickBot="1">
      <c r="A20" s="61" t="s">
        <v>37</v>
      </c>
      <c r="B20" s="62"/>
      <c r="C20" s="63" t="s">
        <v>9</v>
      </c>
      <c r="D20" s="64" t="s">
        <v>10</v>
      </c>
      <c r="E20" s="64" t="s">
        <v>11</v>
      </c>
      <c r="F20" s="64" t="s">
        <v>12</v>
      </c>
      <c r="G20" s="65" t="s">
        <v>13</v>
      </c>
      <c r="H20" s="65" t="s">
        <v>14</v>
      </c>
      <c r="I20" s="63" t="s">
        <v>15</v>
      </c>
      <c r="J20" s="65" t="s">
        <v>7</v>
      </c>
      <c r="K20" s="64" t="s">
        <v>16</v>
      </c>
      <c r="L20" s="65" t="s">
        <v>17</v>
      </c>
    </row>
    <row r="21" spans="1:12" ht="16.5" customHeight="1">
      <c r="A21" s="66" t="s">
        <v>18</v>
      </c>
      <c r="B21" s="66" t="s">
        <v>38</v>
      </c>
      <c r="C21" s="67">
        <v>6778000001</v>
      </c>
      <c r="D21" s="68">
        <v>66918709</v>
      </c>
      <c r="E21" s="69">
        <v>53397404</v>
      </c>
      <c r="F21" s="69">
        <v>137896357</v>
      </c>
      <c r="G21" s="71">
        <v>79000000</v>
      </c>
      <c r="H21" s="71">
        <v>200385939</v>
      </c>
      <c r="I21" s="67">
        <v>159028617</v>
      </c>
      <c r="J21" s="66">
        <v>7474627027</v>
      </c>
      <c r="K21" s="66">
        <v>0</v>
      </c>
      <c r="L21" s="66">
        <v>7474627027</v>
      </c>
    </row>
    <row r="22" spans="1:12" ht="16.5" customHeight="1">
      <c r="A22" s="72" t="s">
        <v>20</v>
      </c>
      <c r="B22" s="66" t="s">
        <v>39</v>
      </c>
      <c r="C22" s="67">
        <v>6142427379</v>
      </c>
      <c r="D22" s="73">
        <v>74278998</v>
      </c>
      <c r="E22" s="66">
        <v>11798157</v>
      </c>
      <c r="F22" s="66">
        <v>36058317</v>
      </c>
      <c r="G22" s="71">
        <v>54799999</v>
      </c>
      <c r="H22" s="71">
        <v>9073306</v>
      </c>
      <c r="I22" s="67">
        <v>217928436</v>
      </c>
      <c r="J22" s="66">
        <v>6546364593</v>
      </c>
      <c r="K22" s="66">
        <v>0</v>
      </c>
      <c r="L22" s="66">
        <v>6546364593</v>
      </c>
    </row>
    <row r="23" spans="1:12" ht="16.5" customHeight="1">
      <c r="A23" s="72" t="s">
        <v>22</v>
      </c>
      <c r="B23" s="66" t="s">
        <v>40</v>
      </c>
      <c r="C23" s="67">
        <v>722000001</v>
      </c>
      <c r="D23" s="73">
        <v>0</v>
      </c>
      <c r="E23" s="66">
        <v>1000</v>
      </c>
      <c r="F23" s="66">
        <v>0</v>
      </c>
      <c r="G23" s="71">
        <v>100000</v>
      </c>
      <c r="H23" s="71">
        <v>5000</v>
      </c>
      <c r="I23" s="67">
        <v>102786000</v>
      </c>
      <c r="J23" s="66">
        <v>824892000</v>
      </c>
      <c r="K23" s="66">
        <v>0</v>
      </c>
      <c r="L23" s="66">
        <v>824892000</v>
      </c>
    </row>
    <row r="24" spans="1:12" ht="16.5" customHeight="1">
      <c r="A24" s="72" t="s">
        <v>24</v>
      </c>
      <c r="B24" s="66" t="s">
        <v>25</v>
      </c>
      <c r="C24" s="67">
        <v>1644433925</v>
      </c>
      <c r="D24" s="73">
        <v>1300000</v>
      </c>
      <c r="E24" s="66">
        <v>1402000</v>
      </c>
      <c r="F24" s="66">
        <v>0</v>
      </c>
      <c r="G24" s="71">
        <v>0</v>
      </c>
      <c r="H24" s="71">
        <v>0</v>
      </c>
      <c r="I24" s="67">
        <v>0</v>
      </c>
      <c r="J24" s="66">
        <v>1647135926</v>
      </c>
      <c r="K24" s="66">
        <v>722745635</v>
      </c>
      <c r="L24" s="66">
        <v>924390291</v>
      </c>
    </row>
    <row r="25" spans="1:12" ht="16.5" customHeight="1">
      <c r="A25" s="72" t="s">
        <v>28</v>
      </c>
      <c r="B25" s="72" t="s">
        <v>41</v>
      </c>
      <c r="C25" s="67">
        <v>3482800000</v>
      </c>
      <c r="D25" s="73">
        <v>1800000</v>
      </c>
      <c r="E25" s="66">
        <v>756439</v>
      </c>
      <c r="F25" s="66">
        <v>2400002</v>
      </c>
      <c r="G25" s="71">
        <v>6100000</v>
      </c>
      <c r="H25" s="71">
        <v>199999</v>
      </c>
      <c r="I25" s="67">
        <v>307900000</v>
      </c>
      <c r="J25" s="66">
        <v>3801956440</v>
      </c>
      <c r="K25" s="66">
        <v>0</v>
      </c>
      <c r="L25" s="66">
        <v>3801956440</v>
      </c>
    </row>
    <row r="26" spans="1:12" ht="16.5" customHeight="1">
      <c r="A26" s="72" t="s">
        <v>30</v>
      </c>
      <c r="B26" s="66" t="s">
        <v>31</v>
      </c>
      <c r="C26" s="67">
        <v>191000000</v>
      </c>
      <c r="D26" s="73">
        <v>0</v>
      </c>
      <c r="E26" s="66">
        <v>0</v>
      </c>
      <c r="F26" s="66">
        <v>0</v>
      </c>
      <c r="G26" s="71">
        <v>0</v>
      </c>
      <c r="H26" s="71">
        <v>0</v>
      </c>
      <c r="I26" s="67">
        <v>0</v>
      </c>
      <c r="J26" s="66">
        <v>191000000</v>
      </c>
      <c r="K26" s="66">
        <v>0</v>
      </c>
      <c r="L26" s="66">
        <v>191000000</v>
      </c>
    </row>
    <row r="27" spans="1:12" ht="16.5" customHeight="1">
      <c r="A27" s="72" t="s">
        <v>32</v>
      </c>
      <c r="B27" s="72" t="s">
        <v>42</v>
      </c>
      <c r="C27" s="67">
        <v>2000</v>
      </c>
      <c r="D27" s="73">
        <v>0</v>
      </c>
      <c r="E27" s="66">
        <v>0</v>
      </c>
      <c r="F27" s="66">
        <v>0</v>
      </c>
      <c r="G27" s="71">
        <v>0</v>
      </c>
      <c r="H27" s="71">
        <v>0</v>
      </c>
      <c r="I27" s="67">
        <v>0</v>
      </c>
      <c r="J27" s="66">
        <v>2000</v>
      </c>
      <c r="K27" s="66">
        <v>0</v>
      </c>
      <c r="L27" s="66">
        <v>2000</v>
      </c>
    </row>
    <row r="28" spans="1:12" ht="16.5" customHeight="1" thickBot="1">
      <c r="A28" s="72" t="s">
        <v>34</v>
      </c>
      <c r="B28" s="66" t="s">
        <v>35</v>
      </c>
      <c r="C28" s="67">
        <v>1378000000</v>
      </c>
      <c r="D28" s="74">
        <v>0</v>
      </c>
      <c r="E28" s="75">
        <v>0</v>
      </c>
      <c r="F28" s="75">
        <v>0</v>
      </c>
      <c r="G28" s="71">
        <v>0</v>
      </c>
      <c r="H28" s="71">
        <v>0</v>
      </c>
      <c r="I28" s="67">
        <v>0</v>
      </c>
      <c r="J28" s="66">
        <v>1378000000</v>
      </c>
      <c r="K28" s="66">
        <v>0</v>
      </c>
      <c r="L28" s="66">
        <v>1378000000</v>
      </c>
    </row>
    <row r="29" spans="1:12" ht="13.5" thickBot="1">
      <c r="A29" s="76" t="s">
        <v>43</v>
      </c>
      <c r="B29" s="77"/>
      <c r="C29" s="78">
        <v>20338663306</v>
      </c>
      <c r="D29" s="79">
        <v>144297708</v>
      </c>
      <c r="E29" s="79">
        <v>67355000</v>
      </c>
      <c r="F29" s="79">
        <v>176354676</v>
      </c>
      <c r="G29" s="79">
        <v>139999999</v>
      </c>
      <c r="H29" s="79">
        <v>209664245</v>
      </c>
      <c r="I29" s="78">
        <v>787643053</v>
      </c>
      <c r="J29" s="79">
        <v>21863977987</v>
      </c>
      <c r="K29" s="79">
        <v>722745635</v>
      </c>
      <c r="L29" s="80">
        <v>21141232351</v>
      </c>
    </row>
    <row r="30" spans="6:9" ht="12.75">
      <c r="F30" s="46"/>
      <c r="G30" s="46"/>
      <c r="I30" s="47"/>
    </row>
    <row r="31" spans="4:8" ht="12.75">
      <c r="D31" s="47"/>
      <c r="E31" s="47"/>
      <c r="F31" s="46"/>
      <c r="G31" s="46"/>
      <c r="H31" s="47"/>
    </row>
    <row r="32" spans="6:7" ht="12.75">
      <c r="F32" s="46"/>
      <c r="G32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93" r:id="rId1"/>
  <headerFooter alignWithMargins="0">
    <oddFooter>&amp;LAjuntament de Sabadell - Pressupost Consolidat -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Quim</dc:creator>
  <cp:keywords/>
  <dc:description/>
  <cp:lastModifiedBy>Quim</cp:lastModifiedBy>
  <cp:lastPrinted>2001-11-16T08:59:30Z</cp:lastPrinted>
  <dcterms:created xsi:type="dcterms:W3CDTF">2001-11-16T08:55:04Z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